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D1014" i="2"/>
  <c r="C1014" i="2"/>
  <c r="B1014" i="2"/>
  <c r="A1014" i="2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D981" i="2"/>
  <c r="C981" i="2"/>
  <c r="B981" i="2"/>
  <c r="A981" i="2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D965" i="2"/>
  <c r="C965" i="2"/>
  <c r="B965" i="2"/>
  <c r="A965" i="2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D918" i="2"/>
  <c r="C918" i="2"/>
  <c r="B918" i="2"/>
  <c r="A918" i="2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D909" i="2"/>
  <c r="C909" i="2"/>
  <c r="B909" i="2"/>
  <c r="A909" i="2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D859" i="2"/>
  <c r="C859" i="2"/>
  <c r="B859" i="2"/>
  <c r="A859" i="2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D851" i="2"/>
  <c r="C851" i="2"/>
  <c r="B851" i="2"/>
  <c r="A851" i="2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D833" i="2"/>
  <c r="C833" i="2"/>
  <c r="B833" i="2"/>
  <c r="A833" i="2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D802" i="2"/>
  <c r="C802" i="2"/>
  <c r="B802" i="2"/>
  <c r="A802" i="2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D753" i="2"/>
  <c r="C753" i="2"/>
  <c r="B753" i="2"/>
  <c r="A753" i="2"/>
  <c r="H752" i="2"/>
  <c r="F752" i="2"/>
  <c r="E752" i="2"/>
  <c r="C752" i="2"/>
  <c r="B752" i="2"/>
  <c r="A752" i="2"/>
  <c r="D752" i="2" s="1"/>
  <c r="H751" i="2"/>
  <c r="F751" i="2"/>
  <c r="E751" i="2"/>
  <c r="D751" i="2"/>
  <c r="C751" i="2"/>
  <c r="B751" i="2"/>
  <c r="A751" i="2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D730" i="2"/>
  <c r="C730" i="2"/>
  <c r="B730" i="2"/>
  <c r="A730" i="2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D725" i="2"/>
  <c r="C725" i="2"/>
  <c r="B725" i="2"/>
  <c r="A725" i="2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D691" i="2"/>
  <c r="C691" i="2"/>
  <c r="B691" i="2"/>
  <c r="A691" i="2"/>
  <c r="H690" i="2"/>
  <c r="F690" i="2"/>
  <c r="E690" i="2"/>
  <c r="D690" i="2"/>
  <c r="C690" i="2"/>
  <c r="B690" i="2"/>
  <c r="A690" i="2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D664" i="2"/>
  <c r="C664" i="2"/>
  <c r="B664" i="2"/>
  <c r="A664" i="2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D631" i="2"/>
  <c r="C631" i="2"/>
  <c r="B631" i="2"/>
  <c r="A631" i="2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D621" i="2"/>
  <c r="C621" i="2"/>
  <c r="B621" i="2"/>
  <c r="A621" i="2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D598" i="2"/>
  <c r="C598" i="2"/>
  <c r="B598" i="2"/>
  <c r="A598" i="2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D587" i="2"/>
  <c r="C587" i="2"/>
  <c r="B587" i="2"/>
  <c r="A587" i="2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D569" i="2"/>
  <c r="C569" i="2"/>
  <c r="B569" i="2"/>
  <c r="A569" i="2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D557" i="2"/>
  <c r="C557" i="2"/>
  <c r="B557" i="2"/>
  <c r="A557" i="2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D549" i="2"/>
  <c r="C549" i="2"/>
  <c r="B549" i="2"/>
  <c r="A549" i="2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D538" i="2"/>
  <c r="C538" i="2"/>
  <c r="B538" i="2"/>
  <c r="A538" i="2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D501" i="2"/>
  <c r="C501" i="2"/>
  <c r="B501" i="2"/>
  <c r="A501" i="2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D496" i="2"/>
  <c r="C496" i="2"/>
  <c r="B496" i="2"/>
  <c r="A496" i="2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D487" i="2"/>
  <c r="C487" i="2"/>
  <c r="B487" i="2"/>
  <c r="A487" i="2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D463" i="2"/>
  <c r="C463" i="2"/>
  <c r="B463" i="2"/>
  <c r="A463" i="2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D455" i="2"/>
  <c r="C455" i="2"/>
  <c r="B455" i="2"/>
  <c r="A455" i="2"/>
  <c r="H454" i="2"/>
  <c r="F454" i="2"/>
  <c r="E454" i="2"/>
  <c r="C454" i="2"/>
  <c r="B454" i="2"/>
  <c r="A454" i="2"/>
  <c r="D454" i="2" s="1"/>
  <c r="H453" i="2"/>
  <c r="F453" i="2"/>
  <c r="E453" i="2"/>
  <c r="D453" i="2"/>
  <c r="C453" i="2"/>
  <c r="B453" i="2"/>
  <c r="A453" i="2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D448" i="2"/>
  <c r="C448" i="2"/>
  <c r="B448" i="2"/>
  <c r="A448" i="2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D439" i="2"/>
  <c r="C439" i="2"/>
  <c r="B439" i="2"/>
  <c r="A439" i="2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D430" i="2"/>
  <c r="C430" i="2"/>
  <c r="B430" i="2"/>
  <c r="A430" i="2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D425" i="2"/>
  <c r="C425" i="2"/>
  <c r="B425" i="2"/>
  <c r="A425" i="2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D414" i="2"/>
  <c r="C414" i="2"/>
  <c r="B414" i="2"/>
  <c r="A414" i="2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D391" i="2"/>
  <c r="C391" i="2"/>
  <c r="B391" i="2"/>
  <c r="A391" i="2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D379" i="2"/>
  <c r="C379" i="2"/>
  <c r="B379" i="2"/>
  <c r="A379" i="2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D370" i="2"/>
  <c r="C370" i="2"/>
  <c r="B370" i="2"/>
  <c r="A370" i="2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D335" i="2"/>
  <c r="C335" i="2"/>
  <c r="B335" i="2"/>
  <c r="A335" i="2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D330" i="2"/>
  <c r="C330" i="2"/>
  <c r="B330" i="2"/>
  <c r="A330" i="2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D299" i="2"/>
  <c r="C299" i="2"/>
  <c r="B299" i="2"/>
  <c r="A299" i="2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D292" i="2"/>
  <c r="C292" i="2"/>
  <c r="B292" i="2"/>
  <c r="A292" i="2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D281" i="2"/>
  <c r="C281" i="2"/>
  <c r="B281" i="2"/>
  <c r="A281" i="2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D211" i="2"/>
  <c r="C211" i="2"/>
  <c r="B211" i="2"/>
  <c r="A211" i="2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D202" i="2"/>
  <c r="C202" i="2"/>
  <c r="B202" i="2"/>
  <c r="A202" i="2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D167" i="2"/>
  <c r="C167" i="2"/>
  <c r="B167" i="2"/>
  <c r="A167" i="2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D137" i="2"/>
  <c r="C137" i="2"/>
  <c r="B137" i="2"/>
  <c r="A137" i="2"/>
  <c r="H136" i="2"/>
  <c r="F136" i="2"/>
  <c r="E136" i="2"/>
  <c r="C136" i="2"/>
  <c r="B136" i="2"/>
  <c r="A136" i="2"/>
  <c r="D136" i="2" s="1"/>
  <c r="H135" i="2"/>
  <c r="F135" i="2"/>
  <c r="E135" i="2"/>
  <c r="D135" i="2"/>
  <c r="C135" i="2"/>
  <c r="B135" i="2"/>
  <c r="A135" i="2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D127" i="2"/>
  <c r="C127" i="2"/>
  <c r="B127" i="2"/>
  <c r="A127" i="2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D101" i="2"/>
  <c r="C101" i="2"/>
  <c r="B101" i="2"/>
  <c r="A101" i="2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D96" i="2"/>
  <c r="C96" i="2"/>
  <c r="B96" i="2"/>
  <c r="A96" i="2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D87" i="2"/>
  <c r="C87" i="2"/>
  <c r="B87" i="2"/>
  <c r="A87" i="2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D73" i="2"/>
  <c r="C73" i="2"/>
  <c r="B73" i="2"/>
  <c r="A73" i="2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D54" i="2"/>
  <c r="C54" i="2"/>
  <c r="B54" i="2"/>
  <c r="A54" i="2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D41" i="2"/>
  <c r="C41" i="2"/>
  <c r="B41" i="2"/>
  <c r="A41" i="2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D35" i="2"/>
  <c r="C35" i="2"/>
  <c r="B35" i="2"/>
  <c r="A35" i="2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D28" i="2"/>
  <c r="C28" i="2"/>
  <c r="B28" i="2"/>
  <c r="A28" i="2"/>
  <c r="F27" i="2"/>
  <c r="E27" i="2"/>
  <c r="H27" i="2" s="1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<sst xmlns="http://schemas.openxmlformats.org/spreadsheetml/2006/main" count="411" uniqueCount="322">
  <si>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</si>
  <si>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</si>
  <si>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</si>
  <si>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</si>
  <si>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</si>
  <si>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</si>
  <si>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</si>
  <si>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</si>
  <si>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</si>
  <si>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</si>
  <si>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</si>
  <si>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</si>
  <si>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</si>
  <si>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</si>
  <si>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</si>
  <si>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</si>
  <si>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</si>
  <si>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</si>
  <si>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</si>
  <si>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</si>
  <si>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</si>
  <si>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</si>
  <si>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</si>
  <si>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</si>
  <si>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</si>
  <si>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</si>
  <si>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</si>
  <si>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</si>
  <si>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</si>
  <si>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</si>
  <si>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</si>
  <si>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</si>
  <si>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</si>
  <si>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</si>
  <si>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</si>
  <si>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</si>
  <si>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</si>
  <si>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</si>
  <si>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</si>
  <si>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</si>
  <si>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</si>
  <si>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</si>
  <si>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</si>
  <si>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</si>
  <si>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</si>
  <si>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</si>
  <si>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</si>
  <si>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</si>
  <si>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</si>
  <si>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</si>
  <si>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</si>
  <si>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</si>
  <si>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</si>
  <si>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</si>
  <si>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</si>
  <si>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</si>
  <si>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</si>
  <si>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</si>
  <si>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</si>
  <si>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</si>
  <si>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</si>
  <si>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</si>
  <si>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</si>
  <si>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</si>
  <si>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</si>
  <si>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</si>
  <si>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</si>
  <si>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</si>
  <si>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</si>
  <si>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</si>
  <si>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</si>
  <si>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</si>
  <si>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</si>
  <si>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</si>
  <si>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</si>
  <si>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</si>
  <si>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</si>
  <si>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</si>
  <si>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</si>
  <si>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</si>
  <si>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</si>
  <si>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</si>
  <si>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</si>
  <si>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</si>
  <si>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</si>
  <si>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</si>
  <si>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</si>
  <si>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</si>
  <si>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</si>
  <si>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</si>
  <si>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</si>
  <si>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</si>
  <si>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</si>
  <si>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</si>
  <si>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</si>
  <si>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</si>
  <si>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</si>
  <si>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</si>
  <si>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</si>
  <si>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</si>
  <si>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</si>
  <si>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</si>
  <si>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</si>
  <si>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</si>
  <si>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</si>
  <si>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</si>
  <si>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</si>
  <si>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</si>
  <si>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</si>
  <si>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</si>
  <si>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</si>
  <si>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</si>
  <si>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</si>
  <si>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</si>
  <si>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</si>
  <si>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</si>
  <si>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</si>
  <si>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</si>
  <si>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</si>
  <si>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</si>
  <si>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</si>
  <si>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</si>
  <si>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</si>
  <si>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</si>
  <si>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</si>
  <si>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</si>
  <si>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</si>
  <si>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</si>
  <si>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</si>
  <si>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</si>
  <si>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</si>
  <si>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</si>
  <si>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</si>
  <si>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</si>
  <si>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</si>
  <si>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</si>
  <si>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</si>
  <si>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</si>
  <si>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</si>
  <si>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</si>
  <si>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</si>
  <si>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</si>
  <si>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</si>
  <si>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</si>
  <si>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</si>
  <si>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</si>
  <si>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</si>
  <si>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</si>
  <si>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</si>
  <si>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</si>
  <si>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</si>
  <si>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</si>
  <si>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</si>
  <si>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</si>
  <si>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</si>
  <si>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</si>
  <si>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</si>
  <si>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</si>
  <si>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</si>
  <si>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</si>
  <si>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</si>
  <si>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</si>
  <si>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</si>
  <si>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</si>
  <si>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</si>
  <si>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</si>
  <si>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</si>
  <si>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</si>
  <si>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</si>
  <si>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</si>
  <si>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</si>
  <si>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</si>
  <si>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</si>
  <si>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</si>
  <si>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</si>
  <si>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</si>
  <si>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18/01/2026</t>
  </si>
  <si>
    <t>PD26000111</t>
  </si>
  <si>
    <t>הנדסה-מטה</t>
  </si>
  <si>
    <t>שיקום תאורת חוץ אשל</t>
  </si>
  <si>
    <t>אושר וועדה</t>
  </si>
  <si>
    <t>eden_s</t>
  </si>
  <si>
    <t>Y</t>
  </si>
  <si>
    <t>106</t>
  </si>
  <si>
    <t>אשל</t>
  </si>
  <si>
    <t>W2600013</t>
  </si>
  <si>
    <t>abir_n</t>
  </si>
  <si>
    <t>400</t>
  </si>
  <si>
    <t>חוזה עבודות</t>
  </si>
  <si>
    <t>00</t>
  </si>
  <si>
    <t>מאשרי דרישות מרוכזות - כללי</t>
  </si>
  <si>
    <t>X</t>
  </si>
  <si>
    <t>919,975.00</t>
  </si>
  <si>
    <t>165,595.50</t>
  </si>
  <si>
    <t>1,085,570.50</t>
  </si>
  <si>
    <t>ILS</t>
  </si>
  <si>
    <t>002</t>
  </si>
  <si>
    <t>michal</t>
  </si>
  <si>
    <t>מכרז פומבי</t>
  </si>
  <si>
    <t>12</t>
  </si>
  <si>
    <t>הנדסה</t>
  </si>
  <si>
    <t>3,008</t>
  </si>
  <si>
    <t>אילן מינץ</t>
  </si>
  <si>
    <t>0</t>
  </si>
  <si>
    <t>1</t>
  </si>
  <si>
    <t>ilan_m</t>
  </si>
  <si>
    <t>0.00</t>
  </si>
  <si>
    <t>עבודות</t>
  </si>
  <si>
    <t>שדרוג תאורת חוץ במסוף האשל</t>
  </si>
  <si>
    <t>אביר נהרי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</si>
  <si>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</si>
  <si>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</si>
  <si>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</si>
  <si>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</si>
  <si>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</si>
  <si>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</si>
  <si>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</si>
  <si>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</si>
  <si>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</si>
  <si>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</si>
  <si>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</si>
  <si>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</si>
  <si>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919,975</t>
  </si>
  <si>
    <t>1.00</t>
  </si>
  <si>
    <t>יח</t>
  </si>
  <si>
    <t>220097</t>
  </si>
  <si>
    <t>210</t>
  </si>
  <si>
    <t>410</t>
  </si>
  <si>
    <t>106.220097.12.210-410</t>
  </si>
  <si>
    <t>רכוש קבוע</t>
  </si>
  <si>
    <t>שיקום מע' חשמל ובקרה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</si>
  <si>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</si>
  <si>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</si>
  <si>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</si>
  <si>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</si>
  <si>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</si>
  <si>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</si>
  <si>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WE010002</t>
  </si>
  <si>
    <t>חפירה כללית בשטח עד 1 מטר</t>
  </si>
  <si>
    <t>חפירה / חציבה כללית בשטח לעומק שאינו עולה על 1 מטר</t>
  </si>
  <si>
    <t>מ3</t>
  </si>
  <si>
    <t>6.1.02</t>
  </si>
  <si>
    <t>WE140032</t>
  </si>
  <si>
    <t>אספקת הובלת והתקנת צינור ''קוברה'' לפי מידה ?75</t>
  </si>
  <si>
    <t>אספקת הובלת והתקנת צינורות רב שכבתיים שרשוריים קוטר 75 מ''מ עם חבל משיכה</t>
  </si>
  <si>
    <t>מטר</t>
  </si>
  <si>
    <t>14.03.032</t>
  </si>
  <si>
    <t>WE140073</t>
  </si>
  <si>
    <t>אספקה והתקנה שלצינור שרשורי כבד בצבע שחור 1"</t>
  </si>
  <si>
    <t>WE150001</t>
  </si>
  <si>
    <t>אספקה והובלה כבל נחושת 3X1.5</t>
  </si>
  <si>
    <t>כבלים מסוג (XLPE) N2XY או NYY בחתך 3X1.5 ממ''ר</t>
  </si>
  <si>
    <t>14.04.001</t>
  </si>
  <si>
    <t>WE150002</t>
  </si>
  <si>
    <t>התקנה וחיבור כבל נחושת 3X1.5</t>
  </si>
  <si>
    <t>התקנת הכבל בחפירה או על סולם או בתעלה או השחלה בצינור, כולל חיבור קצוות</t>
  </si>
  <si>
    <t>14.04.002</t>
  </si>
  <si>
    <t>WE150070</t>
  </si>
  <si>
    <t>אספקה והובלה כבל נחושת 5X16</t>
  </si>
  <si>
    <t>כבלים מסוג (XLPE) N2XY או NYY בחתך 5X16 ממ''ר</t>
  </si>
  <si>
    <t>WE150071</t>
  </si>
  <si>
    <t>התקנה וחיבור כבל נחושת 5X16</t>
  </si>
  <si>
    <t>WE150385</t>
  </si>
  <si>
    <t>אספקה והובלה מוליך נחושת גלוי 35</t>
  </si>
  <si>
    <t>מוליכי נחושת גלויים בחתך 35 ממ''ר, טמונים בקרקע ו/או מושחלים בצינור ו/או על סולם כבלים לרבות חיבור בשני הקצוות</t>
  </si>
  <si>
    <t>WE150386</t>
  </si>
  <si>
    <t>התקנה מוליך נחושת גלוי 35</t>
  </si>
  <si>
    <t>התקנת הכבל באמצעות ציוד משיכה מתאים תוך הגנה מפני פגיעה בעת הנחתו על סולמות או בתעלות או מושחלים בצינורות כולל איבטוחים</t>
  </si>
  <si>
    <t>WE150387</t>
  </si>
  <si>
    <t>חיווט מוליך נחושת גלוי 35</t>
  </si>
  <si>
    <t>חיווט הכבל משני קצוותו לאביזי קצה / קופאות הסתאפות / לוחות חלוקה</t>
  </si>
  <si>
    <t>14.04.003</t>
  </si>
  <si>
    <t>WE160003</t>
  </si>
  <si>
    <t>אספקה הובלה התקנה וחיווט של פס השוואת פוטנציאלים 40X4</t>
  </si>
  <si>
    <t>פס להשוואת פוטנציאלים עשויים מנחושת בחתך 40X4 מ''מ עבור 7 מוליכים</t>
  </si>
  <si>
    <t>14.05.003</t>
  </si>
  <si>
    <t>WE160015</t>
  </si>
  <si>
    <t>אספקה והתקנה פלח הארקה מברזל מגולוון 40x4 מ"מ</t>
  </si>
  <si>
    <t>אספקה והתקנה עם או בלי מבודדים של פלח הארקה מברזל מגולוון במידות 40x4 מ"מ</t>
  </si>
  <si>
    <t>WE160018</t>
  </si>
  <si>
    <t>שוחת ביקורת מצינור בטון קוטר 50 ס"מ, עם מכסה</t>
  </si>
  <si>
    <t>שוחת ביקורת מצינור בטון קוטר 50 ס"מ, עם מכסה , לרבות חפירה והתקנה והחיבור כולל שלט הארקה</t>
  </si>
  <si>
    <t>14.05.009</t>
  </si>
  <si>
    <t>WE160019</t>
  </si>
  <si>
    <t>או"ה אלקטרודות הארקה ממוטות פלדה מצופים נחושת בקוטר 19 מ"מ</t>
  </si>
  <si>
    <t>אספקה והתקנה אלקטרודות הארקה ממוטות פלדה מצופים נחושת תקנית בקוטר 19 מ"מ ובאורך של 1.5 מ' לרבות אביזרים מקוריים</t>
  </si>
  <si>
    <t>14.05.010</t>
  </si>
  <si>
    <t>WE170108</t>
  </si>
  <si>
    <t>תוספת אספקת הובלת התקנה וחיווט מגש אביזרים 2</t>
  </si>
  <si>
    <t>מגש אביזרים לעמוד תאורה עבור 2 גופי תאורה עם נורות עד 400 ווט כולל כלל האביזרים והציוד הנחוצים להתקנה וחיווט</t>
  </si>
  <si>
    <t>14.06.012</t>
  </si>
  <si>
    <t>WE170109</t>
  </si>
  <si>
    <t>או"ה והובלה זרוע כפולה עבור עמוד תאורה לפי פרט והבהרה</t>
  </si>
  <si>
    <t>זרועה כפולה עבור עמוד תאורה 12 מטר כולל פירוק הקיים ואו"ה וחיבור הזרוע החדשה לפי פרט כולל האביזרים הנדרשים להתקנה קומפ'</t>
  </si>
  <si>
    <t>14.06.019</t>
  </si>
  <si>
    <t>WE200064</t>
  </si>
  <si>
    <t>או"ה הובלה וחיבור של גוף תאורה הצפה 256W פירוט בהבהרה</t>
  </si>
  <si>
    <t>א"וה וחיבור של ג"ת הצפה IFLD תוצרת חברת Cooper Lighting ארה"ב 256W כולל את כל האביזרים הנדרשים לגוף לחיבורו לזרוע או ש"ע</t>
  </si>
  <si>
    <t>CMP</t>
  </si>
  <si>
    <t>14.09.018</t>
  </si>
  <si>
    <t>WE200065</t>
  </si>
  <si>
    <t>או"ה הובלה וחיבור של גוף תאורת כבישים 166W פירוט בהבהרה</t>
  </si>
  <si>
    <t>א"וה וחיבור של ג"ת כבישים NAVION תוצרת חברת Cooper Lighting ארה"ב 166W כולל את כל האביזרים הנדרשים לחיבורו לזרוע או ש"ע</t>
  </si>
  <si>
    <t>14.09.019</t>
  </si>
  <si>
    <t>WE220004</t>
  </si>
  <si>
    <t>עבודה כללית חשמלאי</t>
  </si>
  <si>
    <t>שעות ברג'י חשמלאי ראשי או מוסמך, מכשירן</t>
  </si>
  <si>
    <t>ש'ע</t>
  </si>
  <si>
    <t>14.11.001</t>
  </si>
  <si>
    <t>WE220005</t>
  </si>
  <si>
    <t>עבודה כללית עוזר חשמלאי</t>
  </si>
  <si>
    <t>שעות עבודה רג'י של עוזר חשמלאי או מסגר</t>
  </si>
  <si>
    <t>WE220023</t>
  </si>
  <si>
    <t>ביצוע בדיקה ע"י בודק חשמל עבור עכבת ההארקה לפי הבהרה</t>
  </si>
  <si>
    <t>ביצוע בדיקת בודק חשמל עבור ההארקה בעמודי תאורת גדר, 60 עד 65 עמודים, והגשת דוח שמראה את הליקויים אם יש והצעת פתרונות</t>
  </si>
  <si>
    <t>14.11.002</t>
  </si>
  <si>
    <t>WE250064</t>
  </si>
  <si>
    <t>ניתוק ופירוק ג"ת על עמוד תאורה עד 12 מטר</t>
  </si>
  <si>
    <t>ניתוק ופירוק עד 3 ג"ת על עמוד עד 12 מטר לרבות כבלים ומגש אביזרים והכנת העמוד להתקנה חדשה של כלל האביזרים</t>
  </si>
  <si>
    <t>14.09.014</t>
  </si>
  <si>
    <t>WE280002</t>
  </si>
  <si>
    <t>אספקת חומרים כולל חשבונית בתוספת רווח קבלני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</si>
</sst>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C6" sqref="C6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שדרוג תאורת חוץ במסוף האשל</v>
      </c>
      <c r="B2" s="5"/>
      <c r="C2" s="5" t="str">
        <f>IF(DataSheet!B2&lt;&gt;0,DataSheet!B2,"")</f>
        <v>PD26000111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30000</v>
      </c>
    </row>
    <row r="5" spans="1:10" ht="46.5" customHeight="1" x14ac:dyDescent="0.2">
      <c r="A5" s="5" t="str">
        <f>IF(DataSheet!A6&lt;&gt;0,DataSheet!A6,"")</f>
        <v>WE010002</v>
      </c>
      <c r="B5" s="4" t="str">
        <f>IF(DataSheet!D6&lt;&gt;0,DataSheet!D6,"")</f>
        <v>חפירה כללית בשטח עד 1 מטר</v>
      </c>
      <c r="C5" s="4" t="str">
        <f>IF(DataSheet!E6&lt;&gt;0,DataSheet!E6,"")</f>
        <v>חפירה / חציבה כללית בשטח לעומק שאינו עולה על 1 מטר</v>
      </c>
      <c r="D5" s="5" t="str">
        <f>IF(A5="","",IF(DataSheet!J6=0,"פריט ללא הבהרה",DataSheet!J6))</f>
        <v>6.1.02</v>
      </c>
      <c r="E5">
        <f>IF(DataSheet!B6&lt;&gt;0,DataSheet!B6,"")</f>
        <v>40</v>
      </c>
      <c r="F5" t="str">
        <f>IF(DataSheet!F6&lt;&gt;0,DataSheet!F6,"")</f>
        <v>מ3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WE140032</v>
      </c>
      <c r="B6" s="4" t="str">
        <f>IF(DataSheet!D7&lt;&gt;0,DataSheet!D7,"")</f>
        <v>אספקת הובלת והתקנת צינור ''קוברה'' לפי מידה ?75</v>
      </c>
      <c r="C6" s="4" t="str">
        <f>IF(DataSheet!E7&lt;&gt;0,DataSheet!E7,"")</f>
        <v>אספקת הובלת והתקנת צינורות רב שכבתיים שרשוריים קוטר 75 מ''מ עם חבל משיכה</v>
      </c>
      <c r="D6" s="5" t="str">
        <f>IF(A6="","",IF(DataSheet!J7=0,"פריט ללא הבהרה",DataSheet!J7))</f>
        <v>14.03.032</v>
      </c>
      <c r="E6">
        <f>IF(DataSheet!B7&lt;&gt;0,DataSheet!B7,"")</f>
        <v>150</v>
      </c>
      <c r="F6" t="str">
        <f>IF(DataSheet!F7&lt;&gt;0,DataSheet!F7,"")</f>
        <v>מטר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WE140073</v>
      </c>
      <c r="B7" s="4" t="str">
        <f>IF(DataSheet!D8&lt;&gt;0,DataSheet!D8,"")</f>
        <v>אספקה והתקנה שלצינור שרשורי כבד בצבע שחור 1"</v>
      </c>
      <c r="C7" s="4" t="str">
        <f>IF(DataSheet!E8&lt;&gt;0,DataSheet!E8,"")</f>
        <v>אספקה והתקנה שלצינור שרשורי כבד בצבע שחור 1"</v>
      </c>
      <c r="D7" s="5" t="str">
        <f>IF(A7="","",IF(DataSheet!J8=0,"פריט ללא הבהרה",DataSheet!J8))</f>
        <v>פריט ללא הבהרה</v>
      </c>
      <c r="E7">
        <f>IF(DataSheet!B8&lt;&gt;0,DataSheet!B8,"")</f>
        <v>100</v>
      </c>
      <c r="F7" t="str">
        <f>IF(DataSheet!F8&lt;&gt;0,DataSheet!F8,"")</f>
        <v>מטר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WE150001</v>
      </c>
      <c r="B8" s="4" t="str">
        <f>IF(DataSheet!D9&lt;&gt;0,DataSheet!D9,"")</f>
        <v>אספקה והובלה כבל נחושת 3X1.5</v>
      </c>
      <c r="C8" s="4" t="str">
        <f>IF(DataSheet!E9&lt;&gt;0,DataSheet!E9,"")</f>
        <v>כבלים מסוג (XLPE) N2XY או NYY בחתך 3X1.5 ממ''ר</v>
      </c>
      <c r="D8" s="5" t="str">
        <f>IF(A8="","",IF(DataSheet!J9=0,"פריט ללא הבהרה",DataSheet!J9))</f>
        <v>14.04.001</v>
      </c>
      <c r="E8">
        <f>IF(DataSheet!B9&lt;&gt;0,DataSheet!B9,"")</f>
        <v>150</v>
      </c>
      <c r="F8" t="str">
        <f>IF(DataSheet!F9&lt;&gt;0,DataSheet!F9,"")</f>
        <v>מטר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WE150002</v>
      </c>
      <c r="B9" s="4" t="str">
        <f>IF(DataSheet!D10&lt;&gt;0,DataSheet!D10,"")</f>
        <v>התקנה וחיבור כבל נחושת 3X1.5</v>
      </c>
      <c r="C9" s="4" t="str">
        <f>IF(DataSheet!E10&lt;&gt;0,DataSheet!E10,"")</f>
        <v>התקנת הכבל בחפירה או על סולם או בתעלה או השחלה בצינור, כולל חיבור קצוות</v>
      </c>
      <c r="D9" s="5" t="str">
        <f>IF(A9="","",IF(DataSheet!J10=0,"פריט ללא הבהרה",DataSheet!J10))</f>
        <v>14.04.002</v>
      </c>
      <c r="E9">
        <f>IF(DataSheet!B10&lt;&gt;0,DataSheet!B10,"")</f>
        <v>150</v>
      </c>
      <c r="F9" t="str">
        <f>IF(DataSheet!F10&lt;&gt;0,DataSheet!F10,"")</f>
        <v>מטר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WE150070</v>
      </c>
      <c r="B10" s="4" t="str">
        <f>IF(DataSheet!D11&lt;&gt;0,DataSheet!D11,"")</f>
        <v>אספקה והובלה כבל נחושת 5X16</v>
      </c>
      <c r="C10" s="4" t="str">
        <f>IF(DataSheet!E11&lt;&gt;0,DataSheet!E11,"")</f>
        <v>כבלים מסוג (XLPE) N2XY או NYY בחתך 5X16 ממ''ר</v>
      </c>
      <c r="D10" s="5" t="str">
        <f>IF(A10="","",IF(DataSheet!J11=0,"פריט ללא הבהרה",DataSheet!J11))</f>
        <v>14.04.001</v>
      </c>
      <c r="E10">
        <f>IF(DataSheet!B11&lt;&gt;0,DataSheet!B11,"")</f>
        <v>100</v>
      </c>
      <c r="F10" t="str">
        <f>IF(DataSheet!F11&lt;&gt;0,DataSheet!F11,"")</f>
        <v>מטר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WE150071</v>
      </c>
      <c r="B11" s="4" t="str">
        <f>IF(DataSheet!D12&lt;&gt;0,DataSheet!D12,"")</f>
        <v>התקנה וחיבור כבל נחושת 5X16</v>
      </c>
      <c r="C11" s="4" t="str">
        <f>IF(DataSheet!E12&lt;&gt;0,DataSheet!E12,"")</f>
        <v>התקנת הכבל בחפירה או על סולם או בתעלה או השחלה בצינור, כולל חיבור קצוות</v>
      </c>
      <c r="D11" s="5" t="str">
        <f>IF(A11="","",IF(DataSheet!J12=0,"פריט ללא הבהרה",DataSheet!J12))</f>
        <v>14.04.002</v>
      </c>
      <c r="E11">
        <f>IF(DataSheet!B12&lt;&gt;0,DataSheet!B12,"")</f>
        <v>100</v>
      </c>
      <c r="F11" t="str">
        <f>IF(DataSheet!F12&lt;&gt;0,DataSheet!F12,"")</f>
        <v>מטר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WE150385</v>
      </c>
      <c r="B12" s="4" t="str">
        <f>IF(DataSheet!D13&lt;&gt;0,DataSheet!D13,"")</f>
        <v>אספקה והובלה מוליך נחושת גלוי 35</v>
      </c>
      <c r="C12" s="4" t="str">
        <f>IF(DataSheet!E13&lt;&gt;0,DataSheet!E13,"")</f>
        <v>מוליכי נחושת גלויים בחתך 35 ממ''ר, טמונים בקרקע ו/או מושחלים בצינור ו/או על סולם כבלים לרבות חיבור בשני הקצוות</v>
      </c>
      <c r="D12" s="5" t="str">
        <f>IF(A12="","",IF(DataSheet!J13=0,"פריט ללא הבהרה",DataSheet!J13))</f>
        <v>14.04.001</v>
      </c>
      <c r="E12">
        <f>IF(DataSheet!B13&lt;&gt;0,DataSheet!B13,"")</f>
        <v>365</v>
      </c>
      <c r="F12" t="str">
        <f>IF(DataSheet!F13&lt;&gt;0,DataSheet!F13,"")</f>
        <v>מטר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WE150386</v>
      </c>
      <c r="B13" s="4" t="str">
        <f>IF(DataSheet!D14&lt;&gt;0,DataSheet!D14,"")</f>
        <v>התקנה מוליך נחושת גלוי 35</v>
      </c>
      <c r="C13" s="4" t="str">
        <f>IF(DataSheet!E14&lt;&gt;0,DataSheet!E14,"")</f>
        <v>התקנת הכבל באמצעות ציוד משיכה מתאים תוך הגנה מפני פגיעה בעת הנחתו על סולמות או בתעלות או מושחלים בצינורות כולל איבטוחים</v>
      </c>
      <c r="D13" s="5" t="str">
        <f>IF(A13="","",IF(DataSheet!J14=0,"פריט ללא הבהרה",DataSheet!J14))</f>
        <v>14.04.002</v>
      </c>
      <c r="E13">
        <f>IF(DataSheet!B14&lt;&gt;0,DataSheet!B14,"")</f>
        <v>365</v>
      </c>
      <c r="F13" t="str">
        <f>IF(DataSheet!F14&lt;&gt;0,DataSheet!F14,"")</f>
        <v>מטר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WE150387</v>
      </c>
      <c r="B14" s="4" t="str">
        <f>IF(DataSheet!D15&lt;&gt;0,DataSheet!D15,"")</f>
        <v>חיווט מוליך נחושת גלוי 35</v>
      </c>
      <c r="C14" s="4" t="str">
        <f>IF(DataSheet!E15&lt;&gt;0,DataSheet!E15,"")</f>
        <v>חיווט הכבל משני קצוותו לאביזי קצה / קופאות הסתאפות / לוחות חלוקה</v>
      </c>
      <c r="D14" s="5" t="str">
        <f>IF(A14="","",IF(DataSheet!J15=0,"פריט ללא הבהרה",DataSheet!J15))</f>
        <v>14.04.003</v>
      </c>
      <c r="E14">
        <f>IF(DataSheet!B15&lt;&gt;0,DataSheet!B15,"")</f>
        <v>55</v>
      </c>
      <c r="F14" t="str">
        <f>IF(DataSheet!F15&lt;&gt;0,DataSheet!F15,"")</f>
        <v>יח'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WE160003</v>
      </c>
      <c r="B15" s="4" t="str">
        <f>IF(DataSheet!D16&lt;&gt;0,DataSheet!D16,"")</f>
        <v>אספקה הובלה התקנה וחיווט של פס השוואת פוטנציאלים 40X4</v>
      </c>
      <c r="C15" s="4" t="str">
        <f>IF(DataSheet!E16&lt;&gt;0,DataSheet!E16,"")</f>
        <v>פס להשוואת פוטנציאלים עשויים מנחושת בחתך 40X4 מ''מ עבור 7 מוליכים</v>
      </c>
      <c r="D15" s="5" t="str">
        <f>IF(A15="","",IF(DataSheet!J16=0,"פריט ללא הבהרה",DataSheet!J16))</f>
        <v>14.05.003</v>
      </c>
      <c r="E15">
        <f>IF(DataSheet!B16&lt;&gt;0,DataSheet!B16,"")</f>
        <v>55</v>
      </c>
      <c r="F15" t="str">
        <f>IF(DataSheet!F16&lt;&gt;0,DataSheet!F16,"")</f>
        <v>יח'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WE160015</v>
      </c>
      <c r="B16" s="4" t="str">
        <f>IF(DataSheet!D17&lt;&gt;0,DataSheet!D17,"")</f>
        <v>אספקה והתקנה פלח הארקה מברזל מגולוון 40x4 מ"מ</v>
      </c>
      <c r="C16" s="4" t="str">
        <f>IF(DataSheet!E17&lt;&gt;0,DataSheet!E17,"")</f>
        <v>אספקה והתקנה עם או בלי מבודדים של פלח הארקה מברזל מגולוון במידות 40x4 מ"מ</v>
      </c>
      <c r="D16" s="5" t="str">
        <f>IF(A16="","",IF(DataSheet!J17=0,"פריט ללא הבהרה",DataSheet!J17))</f>
        <v>פריט ללא הבהרה</v>
      </c>
      <c r="E16">
        <f>IF(DataSheet!B17&lt;&gt;0,DataSheet!B17,"")</f>
        <v>55</v>
      </c>
      <c r="F16" t="str">
        <f>IF(DataSheet!F17&lt;&gt;0,DataSheet!F17,"")</f>
        <v>מטר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>WE160018</v>
      </c>
      <c r="B17" s="4" t="str">
        <f>IF(DataSheet!D18&lt;&gt;0,DataSheet!D18,"")</f>
        <v>שוחת ביקורת מצינור בטון קוטר 50 ס"מ, עם מכסה</v>
      </c>
      <c r="C17" s="4" t="str">
        <f>IF(DataSheet!E18&lt;&gt;0,DataSheet!E18,"")</f>
        <v>שוחת ביקורת מצינור בטון קוטר 50 ס"מ, עם מכסה , לרבות חפירה והתקנה והחיבור כולל שלט הארקה</v>
      </c>
      <c r="D17" s="5" t="str">
        <f>IF(A17="","",IF(DataSheet!J18=0,"פריט ללא הבהרה",DataSheet!J18))</f>
        <v>14.05.009</v>
      </c>
      <c r="E17">
        <f>IF(DataSheet!B18&lt;&gt;0,DataSheet!B18,"")</f>
        <v>55</v>
      </c>
      <c r="F17" t="str">
        <f>IF(DataSheet!F18&lt;&gt;0,DataSheet!F18,"")</f>
        <v>יח'</v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>WE160019</v>
      </c>
      <c r="B18" s="4" t="str">
        <f>IF(DataSheet!D19&lt;&gt;0,DataSheet!D19,"")</f>
        <v>או"ה אלקטרודות הארקה ממוטות פלדה מצופים נחושת בקוטר 19 מ"מ</v>
      </c>
      <c r="C18" s="4" t="str">
        <f>IF(DataSheet!E19&lt;&gt;0,DataSheet!E19,"")</f>
        <v>אספקה והתקנה אלקטרודות הארקה ממוטות פלדה מצופים נחושת תקנית בקוטר 19 מ"מ ובאורך של 1.5 מ' לרבות אביזרים מקוריים</v>
      </c>
      <c r="D18" s="5" t="str">
        <f>IF(A18="","",IF(DataSheet!J19=0,"פריט ללא הבהרה",DataSheet!J19))</f>
        <v>14.05.010</v>
      </c>
      <c r="E18">
        <f>IF(DataSheet!B19&lt;&gt;0,DataSheet!B19,"")</f>
        <v>55</v>
      </c>
      <c r="F18" t="str">
        <f>IF(DataSheet!F19&lt;&gt;0,DataSheet!F19,"")</f>
        <v>יח'</v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>WE170108</v>
      </c>
      <c r="B19" s="4" t="str">
        <f>IF(DataSheet!D20&lt;&gt;0,DataSheet!D20,"")</f>
        <v>תוספת אספקת הובלת התקנה וחיווט מגש אביזרים 2</v>
      </c>
      <c r="C19" s="4" t="str">
        <f>IF(DataSheet!E20&lt;&gt;0,DataSheet!E20,"")</f>
        <v>מגש אביזרים לעמוד תאורה עבור 2 גופי תאורה עם נורות עד 400 ווט כולל כלל האביזרים והציוד הנחוצים להתקנה וחיווט</v>
      </c>
      <c r="D19" s="5" t="str">
        <f>IF(A19="","",IF(DataSheet!J20=0,"פריט ללא הבהרה",DataSheet!J20))</f>
        <v>14.06.012</v>
      </c>
      <c r="E19">
        <f>IF(DataSheet!B20&lt;&gt;0,DataSheet!B20,"")</f>
        <v>55</v>
      </c>
      <c r="F19" t="str">
        <f>IF(DataSheet!F20&lt;&gt;0,DataSheet!F20,"")</f>
        <v>יח'</v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>WE170109</v>
      </c>
      <c r="B20" s="4" t="str">
        <f>IF(DataSheet!D21&lt;&gt;0,DataSheet!D21,"")</f>
        <v>או"ה והובלה זרוע כפולה עבור עמוד תאורה לפי פרט והבהרה</v>
      </c>
      <c r="C20" s="4" t="str">
        <f>IF(DataSheet!E21&lt;&gt;0,DataSheet!E21,"")</f>
        <v>זרועה כפולה עבור עמוד תאורה 12 מטר כולל פירוק הקיים ואו"ה וחיבור הזרוע החדשה לפי פרט כולל האביזרים הנדרשים להתקנה קומפ'</v>
      </c>
      <c r="D20" s="5" t="str">
        <f>IF(A20="","",IF(DataSheet!J21=0,"פריט ללא הבהרה",DataSheet!J21))</f>
        <v>14.06.019</v>
      </c>
      <c r="E20">
        <f>IF(DataSheet!B21&lt;&gt;0,DataSheet!B21,"")</f>
        <v>53</v>
      </c>
      <c r="F20" t="str">
        <f>IF(DataSheet!F21&lt;&gt;0,DataSheet!F21,"")</f>
        <v>יח'</v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>WE200064</v>
      </c>
      <c r="B21" s="4" t="str">
        <f>IF(DataSheet!D22&lt;&gt;0,DataSheet!D22,"")</f>
        <v>או"ה הובלה וחיבור של גוף תאורה הצפה 256W פירוט בהבהרה</v>
      </c>
      <c r="C21" s="4" t="str">
        <f>IF(DataSheet!E22&lt;&gt;0,DataSheet!E22,"")</f>
        <v>א"וה וחיבור של ג"ת הצפה IFLD תוצרת חברת Cooper Lighting ארה"ב 256W כולל את כל האביזרים הנדרשים לגוף לחיבורו לזרוע או ש"ע</v>
      </c>
      <c r="D21" s="5" t="str">
        <f>IF(A21="","",IF(DataSheet!J22=0,"פריט ללא הבהרה",DataSheet!J22))</f>
        <v>14.09.018</v>
      </c>
      <c r="E21">
        <f>IF(DataSheet!B22&lt;&gt;0,DataSheet!B22,"")</f>
        <v>55</v>
      </c>
      <c r="F21" t="str">
        <f>IF(DataSheet!F22&lt;&gt;0,DataSheet!F22,"")</f>
        <v>CMP</v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>WE200065</v>
      </c>
      <c r="B22" s="4" t="str">
        <f>IF(DataSheet!D23&lt;&gt;0,DataSheet!D23,"")</f>
        <v>או"ה הובלה וחיבור של גוף תאורת כבישים 166W פירוט בהבהרה</v>
      </c>
      <c r="C22" s="4" t="str">
        <f>IF(DataSheet!E23&lt;&gt;0,DataSheet!E23,"")</f>
        <v>א"וה וחיבור של ג"ת כבישים NAVION תוצרת חברת Cooper Lighting ארה"ב 166W כולל את כל האביזרים הנדרשים לחיבורו לזרוע או ש"ע</v>
      </c>
      <c r="D22" s="5" t="str">
        <f>IF(A22="","",IF(DataSheet!J23=0,"פריט ללא הבהרה",DataSheet!J23))</f>
        <v>14.09.019</v>
      </c>
      <c r="E22">
        <f>IF(DataSheet!B23&lt;&gt;0,DataSheet!B23,"")</f>
        <v>55</v>
      </c>
      <c r="F22" t="str">
        <f>IF(DataSheet!F23&lt;&gt;0,DataSheet!F23,"")</f>
        <v>CMP</v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>WE220004</v>
      </c>
      <c r="B23" s="4" t="str">
        <f>IF(DataSheet!D24&lt;&gt;0,DataSheet!D24,"")</f>
        <v>עבודה כללית חשמלאי</v>
      </c>
      <c r="C23" s="4" t="str">
        <f>IF(DataSheet!E24&lt;&gt;0,DataSheet!E24,"")</f>
        <v>שעות ברג'י חשמלאי ראשי או מוסמך, מכשירן</v>
      </c>
      <c r="D23" s="5" t="str">
        <f>IF(A23="","",IF(DataSheet!J24=0,"פריט ללא הבהרה",DataSheet!J24))</f>
        <v>14.11.001</v>
      </c>
      <c r="E23">
        <f>IF(DataSheet!B24&lt;&gt;0,DataSheet!B24,"")</f>
        <v>50</v>
      </c>
      <c r="F23" t="str">
        <f>IF(DataSheet!F24&lt;&gt;0,DataSheet!F24,"")</f>
        <v>ש'ע</v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>WE220005</v>
      </c>
      <c r="B24" s="4" t="str">
        <f>IF(DataSheet!D25&lt;&gt;0,DataSheet!D25,"")</f>
        <v>עבודה כללית עוזר חשמלאי</v>
      </c>
      <c r="C24" s="4" t="str">
        <f>IF(DataSheet!E25&lt;&gt;0,DataSheet!E25,"")</f>
        <v>שעות עבודה רג'י של עוזר חשמלאי או מסגר</v>
      </c>
      <c r="D24" s="5" t="str">
        <f>IF(A24="","",IF(DataSheet!J25=0,"פריט ללא הבהרה",DataSheet!J25))</f>
        <v>14.11.001</v>
      </c>
      <c r="E24">
        <f>IF(DataSheet!B25&lt;&gt;0,DataSheet!B25,"")</f>
        <v>50</v>
      </c>
      <c r="F24" t="str">
        <f>IF(DataSheet!F25&lt;&gt;0,DataSheet!F25,"")</f>
        <v>ש'ע</v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>WE220023</v>
      </c>
      <c r="B25" s="4" t="str">
        <f>IF(DataSheet!D26&lt;&gt;0,DataSheet!D26,"")</f>
        <v>ביצוע בדיקה ע"י בודק חשמל עבור עכבת ההארקה לפי הבהרה</v>
      </c>
      <c r="C25" s="4" t="str">
        <f>IF(DataSheet!E26&lt;&gt;0,DataSheet!E26,"")</f>
        <v>ביצוע בדיקת בודק חשמל עבור ההארקה בעמודי תאורת גדר, 60 עד 65 עמודים, והגשת דוח שמראה את הליקויים אם יש והצעת פתרונות</v>
      </c>
      <c r="D25" s="5" t="str">
        <f>IF(A25="","",IF(DataSheet!J26=0,"פריט ללא הבהרה",DataSheet!J26))</f>
        <v>14.11.002</v>
      </c>
      <c r="E25">
        <f>IF(DataSheet!B26&lt;&gt;0,DataSheet!B26,"")</f>
        <v>1</v>
      </c>
      <c r="F25" t="str">
        <f>IF(DataSheet!F26&lt;&gt;0,DataSheet!F26,"")</f>
        <v>CMP</v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>WE250064</v>
      </c>
      <c r="B26" s="4" t="str">
        <f>IF(DataSheet!D27&lt;&gt;0,DataSheet!D27,"")</f>
        <v>ניתוק ופירוק ג"ת על עמוד תאורה עד 12 מטר</v>
      </c>
      <c r="C26" s="4" t="str">
        <f>IF(DataSheet!E27&lt;&gt;0,DataSheet!E27,"")</f>
        <v>ניתוק ופירוק עד 3 ג"ת על עמוד עד 12 מטר לרבות כבלים ומגש אביזרים והכנת העמוד להתקנה חדשה של כלל האביזרים</v>
      </c>
      <c r="D26" s="5" t="str">
        <f>IF(A26="","",IF(DataSheet!J27=0,"פריט ללא הבהרה",DataSheet!J27))</f>
        <v>14.09.014</v>
      </c>
      <c r="E26">
        <f>IF(DataSheet!B27&lt;&gt;0,DataSheet!B27,"")</f>
        <v>55</v>
      </c>
      <c r="F26" t="str">
        <f>IF(DataSheet!F27&lt;&gt;0,DataSheet!F27,"")</f>
        <v>CMP</v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>WE280002</v>
      </c>
      <c r="B27" s="4" t="str">
        <f>IF(DataSheet!D28&lt;&gt;0,DataSheet!D28,"")</f>
        <v>אספקת חומרים כולל חשבונית בתוספת רווח קבלני</v>
      </c>
      <c r="C27" s="4" t="str">
        <f>IF(DataSheet!E28&lt;&gt;0,DataSheet!E28,"")</f>
        <v>אספקת חומרים כולל חשבונית בתוספת רווח קבלני</v>
      </c>
      <c r="D27" s="5" t="str">
        <f>IF(A27="","",IF(DataSheet!J28=0,"פריט ללא הבהרה",DataSheet!J28))</f>
        <v>פריט ללא הבהרה</v>
      </c>
      <c r="E27">
        <f>IF(DataSheet!B28&lt;&gt;0,DataSheet!B28,"")</f>
        <v>30000</v>
      </c>
      <c r="F27" t="str">
        <f>IF(DataSheet!F28&lt;&gt;0,DataSheet!F28,"")</f>
        <v>CMP</v>
      </c>
      <c r="G27" s="3">
        <v>1</v>
      </c>
      <c r="H27">
        <f t="shared" si="0"/>
        <v>30000</v>
      </c>
    </row>
    <row r="28" spans="1:8" ht="46.5" customHeight="1" x14ac:dyDescent="0.2">
      <c r="A28" s="5" t="str">
        <f>IF(DataSheet!A29&lt;&gt;0,DataSheet!A29,"")</f>
        <v/>
      </c>
      <c r="B28" s="4" t="str">
        <f>IF(DataSheet!D29&lt;&gt;0,DataSheet!D29,"")</f>
        <v/>
      </c>
      <c r="C28" s="4" t="str">
        <f>IF(DataSheet!E29&lt;&gt;0,DataSheet!E29,"")</f>
        <v/>
      </c>
      <c r="D28" s="5" t="str">
        <f>IF(A28="","",IF(DataSheet!J29=0,"פריט ללא הבהרה",DataSheet!J29))</f>
        <v/>
      </c>
      <c r="E28" t="str">
        <f>IF(DataSheet!B29&lt;&gt;0,DataSheet!B29,"")</f>
        <v/>
      </c>
      <c r="F28" t="str">
        <f>IF(DataSheet!F29&lt;&gt;0,DataSheet!F29,"")</f>
        <v/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/>
      </c>
      <c r="B29" s="4" t="str">
        <f>IF(DataSheet!D30&lt;&gt;0,DataSheet!D30,"")</f>
        <v/>
      </c>
      <c r="C29" s="4" t="str">
        <f>IF(DataSheet!E30&lt;&gt;0,DataSheet!E30,"")</f>
        <v/>
      </c>
      <c r="D29" s="5" t="str">
        <f>IF(A29="","",IF(DataSheet!J30=0,"פריט ללא הבהרה",DataSheet!J30))</f>
        <v/>
      </c>
      <c r="E29" t="str">
        <f>IF(DataSheet!B30&lt;&gt;0,DataSheet!B30,"")</f>
        <v/>
      </c>
      <c r="F29" t="str">
        <f>IF(DataSheet!F30&lt;&gt;0,DataSheet!F30,"")</f>
        <v/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28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38</v>
      </c>
      <c r="D2" t="s">
        <v>178</v>
      </c>
      <c r="G2" s="11">
        <v>220097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S2" t="s">
        <v>185</v>
      </c>
      <c r="T2" t="s">
        <v>186</v>
      </c>
      <c r="U2" t="s">
        <v>187</v>
      </c>
      <c r="V2" t="s">
        <v>188</v>
      </c>
      <c r="Y2" t="s">
        <v>189</v>
      </c>
      <c r="Z2" t="s">
        <v>190</v>
      </c>
      <c r="AB2" t="s">
        <v>191</v>
      </c>
      <c r="AC2" t="s">
        <v>192</v>
      </c>
      <c r="AD2" s="11">
        <v>919975</v>
      </c>
      <c r="AE2" t="s">
        <v>193</v>
      </c>
      <c r="AF2" t="s">
        <v>194</v>
      </c>
      <c r="AG2" t="s">
        <v>195</v>
      </c>
      <c r="AH2" t="s">
        <v>196</v>
      </c>
      <c r="AL2" t="s">
        <v>181</v>
      </c>
      <c r="AM2" s="2">
        <v>46056.5131944444</v>
      </c>
      <c r="AN2" t="s">
        <v>197</v>
      </c>
      <c r="AQ2" s="11">
        <v>2</v>
      </c>
      <c r="AR2" t="s">
        <v>198</v>
      </c>
      <c r="BD2" t="s">
        <v>186</v>
      </c>
      <c r="BE2" t="s">
        <v>199</v>
      </c>
      <c r="BG2" t="s">
        <v>200</v>
      </c>
      <c r="BI2" t="s">
        <v>201</v>
      </c>
      <c r="BK2" t="s">
        <v>202</v>
      </c>
      <c r="BL2" t="s">
        <v>203</v>
      </c>
      <c r="BN2" t="s">
        <v>204</v>
      </c>
      <c r="BO2" t="s">
        <v>200</v>
      </c>
      <c r="BS2" t="s">
        <v>205</v>
      </c>
      <c r="BV2" t="s">
        <v>206</v>
      </c>
      <c r="CA2" s="11">
        <v>3</v>
      </c>
      <c r="CB2" t="s">
        <v>207</v>
      </c>
      <c r="CD2" t="s">
        <v>185</v>
      </c>
      <c r="CG2" s="11">
        <v>0</v>
      </c>
      <c r="CH2" t="s">
        <v>208</v>
      </c>
      <c r="CJ2" t="s">
        <v>182</v>
      </c>
      <c r="CM2" t="s">
        <v>182</v>
      </c>
      <c r="CN2" s="11">
        <v>0</v>
      </c>
      <c r="CO2" s="11">
        <v>1085570.5</v>
      </c>
      <c r="CP2" s="11">
        <v>1085570.5</v>
      </c>
      <c r="CQ2" t="s">
        <v>182</v>
      </c>
      <c r="CV2" t="s">
        <v>209</v>
      </c>
      <c r="CX2" t="s">
        <v>209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210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211</v>
      </c>
      <c r="BT3" t="s">
        <v>212</v>
      </c>
      <c r="BU3" t="s">
        <v>213</v>
      </c>
      <c r="BV3" t="s">
        <v>214</v>
      </c>
      <c r="BW3" t="s">
        <v>215</v>
      </c>
      <c r="BX3" t="s">
        <v>216</v>
      </c>
      <c r="BY3" t="s">
        <v>217</v>
      </c>
      <c r="BZ3" t="s">
        <v>218</v>
      </c>
      <c r="CA3" t="s">
        <v>219</v>
      </c>
      <c r="CB3" t="s">
        <v>220</v>
      </c>
    </row>
    <row r="4" spans="1:107" x14ac:dyDescent="0.2">
      <c r="A4" s="1" t="s">
        <v>221</v>
      </c>
      <c r="C4" t="s">
        <v>208</v>
      </c>
      <c r="D4" t="s">
        <v>222</v>
      </c>
      <c r="E4" t="s">
        <v>203</v>
      </c>
      <c r="F4" t="s">
        <v>223</v>
      </c>
      <c r="G4" t="s">
        <v>224</v>
      </c>
      <c r="J4" t="s">
        <v>192</v>
      </c>
      <c r="K4" t="s">
        <v>195</v>
      </c>
      <c r="L4" s="1">
        <v>46040</v>
      </c>
      <c r="M4" t="s">
        <v>183</v>
      </c>
      <c r="N4" t="s">
        <v>225</v>
      </c>
      <c r="O4" t="s">
        <v>199</v>
      </c>
      <c r="P4" t="s">
        <v>226</v>
      </c>
      <c r="Q4" t="s">
        <v>227</v>
      </c>
      <c r="R4" t="s">
        <v>228</v>
      </c>
      <c r="V4" t="s">
        <v>184</v>
      </c>
      <c r="W4" t="s">
        <v>179</v>
      </c>
      <c r="X4" t="s">
        <v>200</v>
      </c>
      <c r="Y4" t="s">
        <v>229</v>
      </c>
      <c r="Z4" t="s">
        <v>230</v>
      </c>
      <c r="AA4" t="s">
        <v>225</v>
      </c>
      <c r="AB4" t="s">
        <v>179</v>
      </c>
      <c r="AD4" s="11">
        <v>0</v>
      </c>
      <c r="AF4" t="s">
        <v>231</v>
      </c>
      <c r="AI4" s="1">
        <v>0</v>
      </c>
      <c r="AK4" s="1">
        <v>46040</v>
      </c>
      <c r="AL4" s="1">
        <v>46040</v>
      </c>
      <c r="AM4" s="1">
        <v>46040</v>
      </c>
      <c r="AQ4" s="11">
        <v>0</v>
      </c>
      <c r="AR4" s="11">
        <v>34341</v>
      </c>
      <c r="AS4" s="11">
        <v>919975</v>
      </c>
      <c r="AU4" t="s">
        <v>224</v>
      </c>
      <c r="AV4" t="s">
        <v>195</v>
      </c>
      <c r="AW4" t="s">
        <v>182</v>
      </c>
      <c r="AX4" t="s">
        <v>232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233</v>
      </c>
      <c r="BY4" t="s">
        <v>234</v>
      </c>
      <c r="BZ4" t="s">
        <v>235</v>
      </c>
      <c r="CA4" s="11">
        <v>0</v>
      </c>
      <c r="CB4" t="s">
        <v>236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2">
      <c r="A6" s="1" t="s">
        <v>237</v>
      </c>
      <c r="B6" s="11">
        <v>40</v>
      </c>
      <c r="C6" s="11">
        <v>75</v>
      </c>
      <c r="D6" t="s">
        <v>238</v>
      </c>
      <c r="E6" t="s">
        <v>239</v>
      </c>
      <c r="F6" t="s">
        <v>240</v>
      </c>
      <c r="G6" s="11">
        <v>3000</v>
      </c>
      <c r="H6" t="s">
        <v>195</v>
      </c>
      <c r="I6" s="11">
        <v>40</v>
      </c>
      <c r="J6" t="s">
        <v>241</v>
      </c>
    </row>
    <row r="7" spans="1:107" x14ac:dyDescent="0.2">
      <c r="A7" s="1" t="s">
        <v>242</v>
      </c>
      <c r="B7" s="11">
        <v>150</v>
      </c>
      <c r="C7" s="11">
        <v>12</v>
      </c>
      <c r="D7" t="s">
        <v>243</v>
      </c>
      <c r="E7" t="s">
        <v>244</v>
      </c>
      <c r="F7" t="s">
        <v>245</v>
      </c>
      <c r="G7" s="11">
        <v>1800</v>
      </c>
      <c r="H7" t="s">
        <v>195</v>
      </c>
      <c r="I7" s="11">
        <v>150</v>
      </c>
      <c r="J7" t="s">
        <v>246</v>
      </c>
    </row>
    <row r="8" spans="1:107" x14ac:dyDescent="0.2">
      <c r="A8" s="1" t="s">
        <v>247</v>
      </c>
      <c r="B8" s="11">
        <v>100</v>
      </c>
      <c r="C8" s="11">
        <v>8</v>
      </c>
      <c r="D8" t="s">
        <v>248</v>
      </c>
      <c r="E8" t="s">
        <v>248</v>
      </c>
      <c r="F8" t="s">
        <v>245</v>
      </c>
      <c r="G8" s="11">
        <v>800</v>
      </c>
      <c r="H8" t="s">
        <v>195</v>
      </c>
      <c r="I8" s="11">
        <v>100</v>
      </c>
    </row>
    <row r="9" spans="1:107" x14ac:dyDescent="0.2">
      <c r="A9" s="1" t="s">
        <v>249</v>
      </c>
      <c r="B9" s="11">
        <v>150</v>
      </c>
      <c r="C9" s="11">
        <v>10</v>
      </c>
      <c r="D9" t="s">
        <v>250</v>
      </c>
      <c r="E9" t="s">
        <v>251</v>
      </c>
      <c r="F9" t="s">
        <v>245</v>
      </c>
      <c r="G9" s="11">
        <v>1500</v>
      </c>
      <c r="H9" t="s">
        <v>195</v>
      </c>
      <c r="I9" s="11">
        <v>150</v>
      </c>
      <c r="J9" t="s">
        <v>252</v>
      </c>
    </row>
    <row r="10" spans="1:107" x14ac:dyDescent="0.2">
      <c r="A10" s="1" t="s">
        <v>253</v>
      </c>
      <c r="B10" s="11">
        <v>150</v>
      </c>
      <c r="C10" s="11">
        <v>6</v>
      </c>
      <c r="D10" t="s">
        <v>254</v>
      </c>
      <c r="E10" t="s">
        <v>255</v>
      </c>
      <c r="F10" t="s">
        <v>245</v>
      </c>
      <c r="G10" s="11">
        <v>900</v>
      </c>
      <c r="H10" t="s">
        <v>195</v>
      </c>
      <c r="I10" s="11">
        <v>150</v>
      </c>
      <c r="J10" t="s">
        <v>256</v>
      </c>
    </row>
    <row r="11" spans="1:107" x14ac:dyDescent="0.2">
      <c r="A11" s="1" t="s">
        <v>257</v>
      </c>
      <c r="B11" s="11">
        <v>100</v>
      </c>
      <c r="C11" s="11">
        <v>75</v>
      </c>
      <c r="D11" t="s">
        <v>258</v>
      </c>
      <c r="E11" t="s">
        <v>259</v>
      </c>
      <c r="F11" t="s">
        <v>245</v>
      </c>
      <c r="G11" s="11">
        <v>7500</v>
      </c>
      <c r="H11" t="s">
        <v>195</v>
      </c>
      <c r="I11" s="11">
        <v>100</v>
      </c>
      <c r="J11" t="s">
        <v>252</v>
      </c>
    </row>
    <row r="12" spans="1:107" x14ac:dyDescent="0.2">
      <c r="A12" s="1" t="s">
        <v>260</v>
      </c>
      <c r="B12" s="11">
        <v>100</v>
      </c>
      <c r="C12" s="11">
        <v>25</v>
      </c>
      <c r="D12" t="s">
        <v>261</v>
      </c>
      <c r="E12" t="s">
        <v>255</v>
      </c>
      <c r="F12" t="s">
        <v>245</v>
      </c>
      <c r="G12" s="11">
        <v>2500</v>
      </c>
      <c r="H12" t="s">
        <v>195</v>
      </c>
      <c r="I12" s="11">
        <v>100</v>
      </c>
      <c r="J12" t="s">
        <v>256</v>
      </c>
    </row>
    <row r="13" spans="1:107" x14ac:dyDescent="0.2">
      <c r="A13" s="1" t="s">
        <v>262</v>
      </c>
      <c r="B13" s="11">
        <v>365</v>
      </c>
      <c r="C13" s="11">
        <v>25</v>
      </c>
      <c r="D13" t="s">
        <v>263</v>
      </c>
      <c r="E13" t="s">
        <v>264</v>
      </c>
      <c r="F13" t="s">
        <v>245</v>
      </c>
      <c r="G13" s="11">
        <v>9125</v>
      </c>
      <c r="H13" t="s">
        <v>195</v>
      </c>
      <c r="I13" s="11">
        <v>365</v>
      </c>
      <c r="J13" t="s">
        <v>252</v>
      </c>
    </row>
    <row r="14" spans="1:107" x14ac:dyDescent="0.2">
      <c r="A14" s="1" t="s">
        <v>265</v>
      </c>
      <c r="B14" s="11">
        <v>365</v>
      </c>
      <c r="C14" s="11">
        <v>15</v>
      </c>
      <c r="D14" t="s">
        <v>266</v>
      </c>
      <c r="E14" t="s">
        <v>267</v>
      </c>
      <c r="F14" t="s">
        <v>245</v>
      </c>
      <c r="G14" s="11">
        <v>5475</v>
      </c>
      <c r="H14" t="s">
        <v>195</v>
      </c>
      <c r="I14" s="11">
        <v>365</v>
      </c>
      <c r="J14" t="s">
        <v>256</v>
      </c>
    </row>
    <row r="15" spans="1:107" x14ac:dyDescent="0.2">
      <c r="A15" s="1" t="s">
        <v>268</v>
      </c>
      <c r="B15" s="11">
        <v>55</v>
      </c>
      <c r="C15" s="11">
        <v>20</v>
      </c>
      <c r="D15" t="s">
        <v>269</v>
      </c>
      <c r="E15" t="s">
        <v>270</v>
      </c>
      <c r="F15" t="s">
        <v>93</v>
      </c>
      <c r="G15" s="11">
        <v>1100</v>
      </c>
      <c r="H15" t="s">
        <v>195</v>
      </c>
      <c r="I15" s="11">
        <v>55</v>
      </c>
      <c r="J15" t="s">
        <v>271</v>
      </c>
    </row>
    <row r="16" spans="1:107" x14ac:dyDescent="0.2">
      <c r="A16" s="1" t="s">
        <v>272</v>
      </c>
      <c r="B16" s="11">
        <v>55</v>
      </c>
      <c r="C16" s="11">
        <v>50</v>
      </c>
      <c r="D16" t="s">
        <v>273</v>
      </c>
      <c r="E16" t="s">
        <v>274</v>
      </c>
      <c r="F16" t="s">
        <v>93</v>
      </c>
      <c r="G16" s="11">
        <v>2750</v>
      </c>
      <c r="H16" t="s">
        <v>195</v>
      </c>
      <c r="I16" s="11">
        <v>55</v>
      </c>
      <c r="J16" t="s">
        <v>275</v>
      </c>
    </row>
    <row r="17" spans="1:10" x14ac:dyDescent="0.2">
      <c r="A17" s="1" t="s">
        <v>276</v>
      </c>
      <c r="B17" s="11">
        <v>55</v>
      </c>
      <c r="C17" s="11">
        <v>85</v>
      </c>
      <c r="D17" t="s">
        <v>277</v>
      </c>
      <c r="E17" t="s">
        <v>278</v>
      </c>
      <c r="F17" t="s">
        <v>245</v>
      </c>
      <c r="G17" s="11">
        <v>4675</v>
      </c>
      <c r="H17" t="s">
        <v>195</v>
      </c>
      <c r="I17" s="11">
        <v>55</v>
      </c>
    </row>
    <row r="18" spans="1:10" x14ac:dyDescent="0.2">
      <c r="A18" s="1" t="s">
        <v>279</v>
      </c>
      <c r="B18" s="11">
        <v>55</v>
      </c>
      <c r="C18" s="11">
        <v>500</v>
      </c>
      <c r="D18" t="s">
        <v>280</v>
      </c>
      <c r="E18" t="s">
        <v>281</v>
      </c>
      <c r="F18" t="s">
        <v>93</v>
      </c>
      <c r="G18" s="11">
        <v>27500</v>
      </c>
      <c r="H18" t="s">
        <v>195</v>
      </c>
      <c r="I18" s="11">
        <v>55</v>
      </c>
      <c r="J18" t="s">
        <v>282</v>
      </c>
    </row>
    <row r="19" spans="1:10" x14ac:dyDescent="0.2">
      <c r="A19" s="1" t="s">
        <v>283</v>
      </c>
      <c r="B19" s="11">
        <v>55</v>
      </c>
      <c r="C19" s="11">
        <v>600</v>
      </c>
      <c r="D19" t="s">
        <v>284</v>
      </c>
      <c r="E19" t="s">
        <v>285</v>
      </c>
      <c r="F19" t="s">
        <v>93</v>
      </c>
      <c r="G19" s="11">
        <v>33000</v>
      </c>
      <c r="H19" t="s">
        <v>195</v>
      </c>
      <c r="I19" s="11">
        <v>55</v>
      </c>
      <c r="J19" t="s">
        <v>286</v>
      </c>
    </row>
    <row r="20" spans="1:10" x14ac:dyDescent="0.2">
      <c r="A20" s="1" t="s">
        <v>287</v>
      </c>
      <c r="B20" s="11">
        <v>55</v>
      </c>
      <c r="C20" s="11">
        <v>800</v>
      </c>
      <c r="D20" t="s">
        <v>288</v>
      </c>
      <c r="E20" t="s">
        <v>289</v>
      </c>
      <c r="F20" t="s">
        <v>93</v>
      </c>
      <c r="G20" s="11">
        <v>44000</v>
      </c>
      <c r="H20" t="s">
        <v>195</v>
      </c>
      <c r="I20" s="11">
        <v>55</v>
      </c>
      <c r="J20" t="s">
        <v>290</v>
      </c>
    </row>
    <row r="21" spans="1:10" x14ac:dyDescent="0.2">
      <c r="A21" s="1" t="s">
        <v>291</v>
      </c>
      <c r="B21" s="11">
        <v>53</v>
      </c>
      <c r="C21" s="11">
        <v>1000</v>
      </c>
      <c r="D21" t="s">
        <v>292</v>
      </c>
      <c r="E21" t="s">
        <v>293</v>
      </c>
      <c r="F21" t="s">
        <v>93</v>
      </c>
      <c r="G21" s="11">
        <v>53000</v>
      </c>
      <c r="H21" t="s">
        <v>195</v>
      </c>
      <c r="I21" s="11">
        <v>53</v>
      </c>
      <c r="J21" t="s">
        <v>294</v>
      </c>
    </row>
    <row r="22" spans="1:10" x14ac:dyDescent="0.2">
      <c r="A22" s="1" t="s">
        <v>295</v>
      </c>
      <c r="B22" s="11">
        <v>55</v>
      </c>
      <c r="C22" s="11">
        <v>7000</v>
      </c>
      <c r="D22" t="s">
        <v>296</v>
      </c>
      <c r="E22" t="s">
        <v>297</v>
      </c>
      <c r="F22" t="s">
        <v>298</v>
      </c>
      <c r="G22" s="11">
        <v>385000</v>
      </c>
      <c r="H22" t="s">
        <v>195</v>
      </c>
      <c r="I22" s="11">
        <v>55</v>
      </c>
      <c r="J22" t="s">
        <v>299</v>
      </c>
    </row>
    <row r="23" spans="1:10" x14ac:dyDescent="0.2">
      <c r="A23" s="1" t="s">
        <v>300</v>
      </c>
      <c r="B23" s="11">
        <v>55</v>
      </c>
      <c r="C23" s="11">
        <v>5000</v>
      </c>
      <c r="D23" t="s">
        <v>301</v>
      </c>
      <c r="E23" t="s">
        <v>302</v>
      </c>
      <c r="F23" t="s">
        <v>298</v>
      </c>
      <c r="G23" s="11">
        <v>275000</v>
      </c>
      <c r="H23" t="s">
        <v>195</v>
      </c>
      <c r="I23" s="11">
        <v>55</v>
      </c>
      <c r="J23" t="s">
        <v>303</v>
      </c>
    </row>
    <row r="24" spans="1:10" x14ac:dyDescent="0.2">
      <c r="A24" s="1" t="s">
        <v>304</v>
      </c>
      <c r="B24" s="11">
        <v>50</v>
      </c>
      <c r="C24" s="11">
        <v>100</v>
      </c>
      <c r="D24" t="s">
        <v>305</v>
      </c>
      <c r="E24" t="s">
        <v>306</v>
      </c>
      <c r="F24" t="s">
        <v>307</v>
      </c>
      <c r="G24" s="11">
        <v>5000</v>
      </c>
      <c r="H24" t="s">
        <v>195</v>
      </c>
      <c r="I24" s="11">
        <v>50</v>
      </c>
      <c r="J24" t="s">
        <v>308</v>
      </c>
    </row>
    <row r="25" spans="1:10" x14ac:dyDescent="0.2">
      <c r="A25" s="1" t="s">
        <v>309</v>
      </c>
      <c r="B25" s="11">
        <v>50</v>
      </c>
      <c r="C25" s="11">
        <v>75</v>
      </c>
      <c r="D25" t="s">
        <v>310</v>
      </c>
      <c r="E25" t="s">
        <v>311</v>
      </c>
      <c r="F25" t="s">
        <v>307</v>
      </c>
      <c r="G25" s="11">
        <v>3750</v>
      </c>
      <c r="H25" t="s">
        <v>195</v>
      </c>
      <c r="I25" s="11">
        <v>50</v>
      </c>
      <c r="J25" t="s">
        <v>308</v>
      </c>
    </row>
    <row r="26" spans="1:10" x14ac:dyDescent="0.2">
      <c r="A26" s="1" t="s">
        <v>312</v>
      </c>
      <c r="B26" s="11">
        <v>1</v>
      </c>
      <c r="C26" s="11">
        <v>5000</v>
      </c>
      <c r="D26" t="s">
        <v>313</v>
      </c>
      <c r="E26" t="s">
        <v>314</v>
      </c>
      <c r="F26" t="s">
        <v>298</v>
      </c>
      <c r="G26" s="11">
        <v>5000</v>
      </c>
      <c r="H26" t="s">
        <v>195</v>
      </c>
      <c r="I26" s="11">
        <v>1</v>
      </c>
      <c r="J26" t="s">
        <v>315</v>
      </c>
    </row>
    <row r="27" spans="1:10" x14ac:dyDescent="0.2">
      <c r="A27" s="1" t="s">
        <v>316</v>
      </c>
      <c r="B27" s="11">
        <v>55</v>
      </c>
      <c r="C27" s="11">
        <v>320</v>
      </c>
      <c r="D27" t="s">
        <v>317</v>
      </c>
      <c r="E27" t="s">
        <v>318</v>
      </c>
      <c r="F27" t="s">
        <v>298</v>
      </c>
      <c r="G27" s="11">
        <v>17600</v>
      </c>
      <c r="H27" t="s">
        <v>195</v>
      </c>
      <c r="I27" s="11">
        <v>55</v>
      </c>
      <c r="J27" t="s">
        <v>319</v>
      </c>
    </row>
    <row r="28" spans="1:10" x14ac:dyDescent="0.2">
      <c r="A28" s="1" t="s">
        <v>320</v>
      </c>
      <c r="B28" s="11">
        <v>30000</v>
      </c>
      <c r="C28" s="11">
        <v>1</v>
      </c>
      <c r="D28" t="s">
        <v>321</v>
      </c>
      <c r="E28" t="s">
        <v>321</v>
      </c>
      <c r="F28" t="s">
        <v>298</v>
      </c>
      <c r="G28" s="11">
        <v>30000</v>
      </c>
      <c r="H28" t="s">
        <v>195</v>
      </c>
      <c r="I28" s="11">
        <v>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2026-02-05T05:33:39Z</dcterms:modified>
</cp:coreProperties>
</file>